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6" name="ID_D41BAABF40884D2DAEA14A27784C2B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62550" y="5886450"/>
          <a:ext cx="1138555" cy="9950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23675B44C6EC48309414DBC59CE514E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05425" y="3709035"/>
          <a:ext cx="997585" cy="932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8AB12297FA6A4A72B531AE5A6D95FE2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38775" y="4746625"/>
          <a:ext cx="1009015" cy="952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D3638CB7449246FDA3D751879141792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343525" y="7181850"/>
          <a:ext cx="1005840" cy="9137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A1FACC3BA238491D9F6DA26948BAC30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505450" y="9896475"/>
          <a:ext cx="940435" cy="982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B23DA899E255436289B5919B809E835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29250" y="12893675"/>
          <a:ext cx="914400" cy="935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" name="ID_BC4DAEB321884958A36BC68D994F5CF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534025" y="21374100"/>
          <a:ext cx="753110" cy="894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55493AD7FF3A4194A4DCE2013DC99F7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flipV="1">
          <a:off x="5286375" y="2286000"/>
          <a:ext cx="988060" cy="13157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<sst xmlns="http://schemas.openxmlformats.org/spreadsheetml/2006/main" count="70" uniqueCount="53">
  <si>
    <t>教学器械器材购置明细表</t>
  </si>
  <si>
    <t>序号</t>
  </si>
  <si>
    <t>采购名称</t>
  </si>
  <si>
    <t>数量</t>
  </si>
  <si>
    <t>单位</t>
  </si>
  <si>
    <t>参数</t>
  </si>
  <si>
    <t>单价</t>
  </si>
  <si>
    <t>总价</t>
  </si>
  <si>
    <t>图片</t>
  </si>
  <si>
    <t>拔河绳</t>
  </si>
  <si>
    <t>根</t>
  </si>
  <si>
    <t>1．拔河绳应用白色棉线多股绞合而成。
2．绳长约40mm-30m，直径不小于40mm；
3．绳的两端结孔，绳的质地无霉变、腐朽、虫咬等缺陷</t>
  </si>
  <si>
    <t>大网兜</t>
  </si>
  <si>
    <t>个</t>
  </si>
  <si>
    <t>1.材质：尼龙绳
2.长度：不小于14cm
3.网线直径：不小于6mm</t>
  </si>
  <si>
    <t>足球</t>
  </si>
  <si>
    <t>颗</t>
  </si>
  <si>
    <t>5号足球，重量：0.4kg；； 周长680-710mm, 重量420-440g,达到国家标准。热贴合工艺，丁基内胆，使用高密度特殊覆膜原料，耐磨性好，高强力。</t>
  </si>
  <si>
    <t>篮球</t>
  </si>
  <si>
    <t>斯伯丁（SPALDING）训练系列超三联赛经典砖红7号PU材质成人篮球</t>
  </si>
  <si>
    <t>排球</t>
  </si>
  <si>
    <t>高弹性材料：使用超纤尼龙短丝（超强劲加强层）及天然乳胶与合成橡胶配比的高弹性内胆。柔软均衡材料：超纤革原料表面微细的酒窝纹设计。韩国排球协会（KFA）公认球。中华人民共和国第十一届运动会指定用球。5号球。球圆周为25~27英寸（约63.5~68.8厘米），重量为9~12盎司（约255~346克）;达到国家标准。</t>
  </si>
  <si>
    <t>小型冲气泵</t>
  </si>
  <si>
    <t>1、工作电压：AC220V-230V，单缸。
2、气流量35L/分钟，金属30MM加大气缸，适用各种球类等。
3、打气速度快，操作简单，使用方便。</t>
  </si>
  <si>
    <t>球筐</t>
  </si>
  <si>
    <t>可装25个球，尺寸：90*90*80cm，采用 2*2cm不锈钢方管，可折叠，带轮可移动。四角为圆角，，用于装篮球、排球、足球等球类物品，球车四角为圆角。</t>
  </si>
  <si>
    <t>秒表</t>
  </si>
  <si>
    <t>弈圣秒表裁判员教练员计时器田径电子表YS8120黑</t>
  </si>
  <si>
    <t>排球网</t>
  </si>
  <si>
    <t>长9500-10000mm宽700±25mm，Pe合股网绳，穿钢丝绳</t>
  </si>
  <si>
    <t>5人制足球网</t>
  </si>
  <si>
    <t>长3200-2100mm宽，Pe合股网绳，穿钢丝绳</t>
  </si>
  <si>
    <t>7人制足球网</t>
  </si>
  <si>
    <t>长5500-2100mm宽，Pe合股网绳，穿钢丝绳</t>
  </si>
  <si>
    <t>羽毛球拍</t>
  </si>
  <si>
    <t>只</t>
  </si>
  <si>
    <t>拍框：铝合金，拍杆：铝合金，拍长675mm。</t>
  </si>
  <si>
    <t>羽毛球</t>
  </si>
  <si>
    <t>桶</t>
  </si>
  <si>
    <t>专业羽毛球，材质：鸭毛、台纤符合软木，1筒12颗球</t>
  </si>
  <si>
    <t>计分牌</t>
  </si>
  <si>
    <t>篮球记分牌落地式可移动比赛计分架</t>
  </si>
  <si>
    <t>钢板计分牌</t>
  </si>
  <si>
    <t>威仕顿记分牌  钢制四位</t>
  </si>
  <si>
    <t>11人制足球网</t>
  </si>
  <si>
    <t>副</t>
  </si>
  <si>
    <t>11人制专用球网，丙纶材质，加粗网线，网眼约10cm。</t>
  </si>
  <si>
    <t>篮球框网</t>
  </si>
  <si>
    <t>套</t>
  </si>
  <si>
    <t>材质：优质尼龙，标准篮球网，红白蓝三色</t>
  </si>
  <si>
    <t>哨子</t>
  </si>
  <si>
    <t>篮球裁判用口哨，“海豚”口哨，无滚珠，同时帮助声音的渗透性，同时拥有调节的绳索。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</si>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</sst>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49" applyFont="1" applyBorder="1" applyAlignment="1">
      <alignment vertical="center" textRotation="255"/>
    </xf>
    <xf numFmtId="0" fontId="5" fillId="0" borderId="2" xfId="49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49" applyFont="1" applyBorder="1" applyAlignment="1">
      <alignment vertical="center" textRotation="255"/>
    </xf>
    <xf numFmtId="0" fontId="6" fillId="0" borderId="2" xfId="49" applyFont="1" applyBorder="1" applyAlignment="1">
      <alignment vertical="center"/>
    </xf>
    <xf numFmtId="0" fontId="5" fillId="0" borderId="2" xfId="0" applyFont="1" applyBorder="1" applyAlignment="1">
      <alignment vertical="center" textRotation="255"/>
    </xf>
    <xf numFmtId="0" fontId="6" fillId="0" borderId="2" xfId="0" applyFont="1" applyBorder="1" applyAlignment="1">
      <alignment vertical="center" textRotation="255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16.png"/><Relationship Id="rId7" Type="http://schemas.openxmlformats.org/officeDocument/2006/relationships/image" Target="media/image15.png"/><Relationship Id="rId6" Type="http://schemas.openxmlformats.org/officeDocument/2006/relationships/image" Target="media/image14.png"/><Relationship Id="rId5" Type="http://schemas.openxmlformats.org/officeDocument/2006/relationships/image" Target="media/image13.png"/><Relationship Id="rId4" Type="http://schemas.openxmlformats.org/officeDocument/2006/relationships/image" Target="media/image12.png"/><Relationship Id="rId3" Type="http://schemas.openxmlformats.org/officeDocument/2006/relationships/image" Target="media/image11.png"/><Relationship Id="rId2" Type="http://schemas.openxmlformats.org/officeDocument/2006/relationships/image" Target="media/image10.jpeg"/><Relationship Id="rId1" Type="http://schemas.openxmlformats.org/officeDocument/2006/relationships/image" Target="media/image9.png"/></Relationships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504825</xdr:colOff>
      <xdr:row>15</xdr:row>
      <xdr:rowOff>85725</xdr:rowOff>
    </xdr:from>
    <xdr:to>
      <xdr:col>8</xdr:col>
      <xdr:colOff>902970</xdr:colOff>
      <xdr:row>15</xdr:row>
      <xdr:rowOff>1021080</xdr:rowOff>
    </xdr:to>
    <xdr:pic>
      <xdr:nvPicPr>
        <xdr:cNvPr id="29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57850" y="15173325"/>
          <a:ext cx="39814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304800</xdr:colOff>
      <xdr:row>19</xdr:row>
      <xdr:rowOff>190500</xdr:rowOff>
    </xdr:from>
    <xdr:to>
      <xdr:col>8</xdr:col>
      <xdr:colOff>1083310</xdr:colOff>
      <xdr:row>19</xdr:row>
      <xdr:rowOff>680085</xdr:rowOff>
    </xdr:to>
    <xdr:pic>
      <xdr:nvPicPr>
        <xdr:cNvPr id="32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57825" y="20548600"/>
          <a:ext cx="77851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247650</xdr:colOff>
      <xdr:row>19</xdr:row>
      <xdr:rowOff>752475</xdr:rowOff>
    </xdr:from>
    <xdr:to>
      <xdr:col>8</xdr:col>
      <xdr:colOff>1184275</xdr:colOff>
      <xdr:row>19</xdr:row>
      <xdr:rowOff>1341755</xdr:rowOff>
    </xdr:to>
    <xdr:pic>
      <xdr:nvPicPr>
        <xdr:cNvPr id="33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00675" y="21110575"/>
          <a:ext cx="93662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200025</xdr:colOff>
      <xdr:row>20</xdr:row>
      <xdr:rowOff>55245</xdr:rowOff>
    </xdr:from>
    <xdr:to>
      <xdr:col>8</xdr:col>
      <xdr:colOff>1256665</xdr:colOff>
      <xdr:row>20</xdr:row>
      <xdr:rowOff>581660</xdr:rowOff>
    </xdr:to>
    <xdr:pic>
      <xdr:nvPicPr>
        <xdr:cNvPr id="41" name="图片 5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353050" y="21988145"/>
          <a:ext cx="1056640" cy="526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18</xdr:row>
      <xdr:rowOff>85090</xdr:rowOff>
    </xdr:from>
    <xdr:to>
      <xdr:col>8</xdr:col>
      <xdr:colOff>1188085</xdr:colOff>
      <xdr:row>18</xdr:row>
      <xdr:rowOff>1545590</xdr:rowOff>
    </xdr:to>
    <xdr:pic>
      <xdr:nvPicPr>
        <xdr:cNvPr id="2" name="图片 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81600" y="18868390"/>
          <a:ext cx="1159510" cy="146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123825</xdr:colOff>
      <xdr:row>6</xdr:row>
      <xdr:rowOff>15240</xdr:rowOff>
    </xdr:from>
    <xdr:to>
      <xdr:col>8</xdr:col>
      <xdr:colOff>1264920</xdr:colOff>
      <xdr:row>6</xdr:row>
      <xdr:rowOff>1260475</xdr:rowOff>
    </xdr:to>
    <xdr:pic>
      <xdr:nvPicPr>
        <xdr:cNvPr id="4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76850" y="4244340"/>
          <a:ext cx="1141095" cy="1245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85725</xdr:colOff>
      <xdr:row>11</xdr:row>
      <xdr:rowOff>114300</xdr:rowOff>
    </xdr:from>
    <xdr:to>
      <xdr:col>8</xdr:col>
      <xdr:colOff>1269365</xdr:colOff>
      <xdr:row>11</xdr:row>
      <xdr:rowOff>1464945</xdr:rowOff>
    </xdr:to>
    <xdr:pic>
      <xdr:nvPicPr>
        <xdr:cNvPr id="5" name="图片 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238750" y="10261600"/>
          <a:ext cx="1183640" cy="1350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</xdr:colOff>
      <xdr:row>17</xdr:row>
      <xdr:rowOff>10160</xdr:rowOff>
    </xdr:from>
    <xdr:to>
      <xdr:col>9</xdr:col>
      <xdr:colOff>1270</xdr:colOff>
      <xdr:row>17</xdr:row>
      <xdr:rowOff>1569720</xdr:rowOff>
    </xdr:to>
    <xdr:pic>
      <xdr:nvPicPr>
        <xdr:cNvPr id="6" name="图片 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191125" y="17218660"/>
          <a:ext cx="1315720" cy="155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191135</xdr:colOff>
      <xdr:row>21</xdr:row>
      <xdr:rowOff>22225</xdr:rowOff>
    </xdr:from>
    <xdr:to>
      <xdr:col>8</xdr:col>
      <xdr:colOff>1105535</xdr:colOff>
      <xdr:row>21</xdr:row>
      <xdr:rowOff>890905</xdr:rowOff>
    </xdr:to>
    <xdr:pic>
      <xdr:nvPicPr>
        <xdr:cNvPr id="7" name="图片 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344160" y="22717125"/>
          <a:ext cx="91440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123825</xdr:colOff>
      <xdr:row>7</xdr:row>
      <xdr:rowOff>15240</xdr:rowOff>
    </xdr:from>
    <xdr:to>
      <xdr:col>8</xdr:col>
      <xdr:colOff>1264920</xdr:colOff>
      <xdr:row>7</xdr:row>
      <xdr:rowOff>1260475</xdr:rowOff>
    </xdr:to>
    <xdr:pic>
      <xdr:nvPicPr>
        <xdr:cNvPr id="3" name="图片 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76850" y="5539740"/>
          <a:ext cx="1141095" cy="12452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topLeftCell="A19" workbookViewId="0">
      <selection activeCell="G26" sqref="G26"/>
    </sheetView>
  </sheetViews>
  <sheetFormatPr defaultColWidth="19.5" defaultRowHeight="29.25" customHeight="1"/>
  <cols>
    <col min="1" max="1" width="4.125" style="1" customWidth="1"/>
    <col min="2" max="2" width="6.25" style="1" customWidth="1"/>
    <col min="3" max="3" width="6" style="1" customWidth="1"/>
    <col min="4" max="4" width="5.625" style="1" customWidth="1"/>
    <col min="5" max="6" width="15.125" style="2" customWidth="1"/>
    <col min="7" max="7" width="7.125" style="1" customWidth="1"/>
    <col min="8" max="8" width="8.25" style="1" customWidth="1"/>
    <col min="9" max="9" width="17.75" style="3" customWidth="1"/>
    <col min="10" max="16384" width="19.5" style="4"/>
  </cols>
  <sheetData>
    <row r="1" ht="30" customHeight="1" spans="1:9">
      <c r="A1" s="5" t="s">
        <v>0</v>
      </c>
      <c r="B1" s="5"/>
      <c r="C1" s="5"/>
      <c r="D1" s="5"/>
      <c r="E1" s="6"/>
      <c r="F1" s="6"/>
      <c r="G1" s="5"/>
      <c r="H1" s="5"/>
      <c r="I1" s="5"/>
    </row>
    <row r="2" ht="30" customHeight="1" spans="1:9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10"/>
      <c r="G2" s="7" t="s">
        <v>6</v>
      </c>
      <c r="H2" s="7" t="s">
        <v>7</v>
      </c>
      <c r="I2" s="7" t="s">
        <v>8</v>
      </c>
    </row>
    <row r="3" ht="85" customHeight="1" spans="1:9">
      <c r="A3" s="11">
        <v>1</v>
      </c>
      <c r="B3" s="12" t="s">
        <v>9</v>
      </c>
      <c r="C3" s="13">
        <v>6</v>
      </c>
      <c r="D3" s="13" t="s">
        <v>10</v>
      </c>
      <c r="E3" s="14" t="s">
        <v>11</v>
      </c>
      <c r="F3" s="15"/>
      <c r="G3" s="11">
        <v>368</v>
      </c>
      <c r="H3" s="13">
        <v>2208</v>
      </c>
      <c r="I3" s="24" t="str">
        <f>_xlfn.DISPIMG("ID_55493AD7FF3A4194A4DCE2013DC99F74",1)</f>
        <v>=DISPIMG("ID_55493AD7FF3A4194A4DCE2013DC99F74",1)</v>
      </c>
    </row>
    <row r="4" ht="63" customHeight="1" spans="1:9">
      <c r="A4" s="11">
        <v>2</v>
      </c>
      <c r="B4" s="16" t="s">
        <v>12</v>
      </c>
      <c r="C4" s="13">
        <v>40</v>
      </c>
      <c r="D4" s="13" t="s">
        <v>13</v>
      </c>
      <c r="E4" s="14" t="s">
        <v>14</v>
      </c>
      <c r="F4" s="15"/>
      <c r="G4" s="11">
        <v>26</v>
      </c>
      <c r="H4" s="13">
        <v>1040</v>
      </c>
      <c r="I4" s="24" t="str">
        <f>_xlfn.DISPIMG("ID_23675B44C6EC48309414DBC59CE514EB",1)</f>
        <v>=DISPIMG("ID_23675B44C6EC48309414DBC59CE514EB",1)</v>
      </c>
    </row>
    <row r="5" ht="60" customHeight="1" spans="1:9">
      <c r="A5" s="11">
        <v>3</v>
      </c>
      <c r="B5" s="16" t="s">
        <v>15</v>
      </c>
      <c r="C5" s="13">
        <v>60</v>
      </c>
      <c r="D5" s="17" t="s">
        <v>16</v>
      </c>
      <c r="E5" s="14" t="s">
        <v>17</v>
      </c>
      <c r="F5" s="15"/>
      <c r="G5" s="11">
        <v>92</v>
      </c>
      <c r="H5" s="13">
        <v>5520</v>
      </c>
      <c r="I5" s="24" t="str">
        <f>_xlfn.DISPIMG("ID_8AB12297FA6A4A72B531AE5A6D95FE23",1)</f>
        <v>=DISPIMG("ID_8AB12297FA6A4A72B531AE5A6D95FE23",1)</v>
      </c>
    </row>
    <row r="6" ht="65" customHeight="1" spans="1:9">
      <c r="A6" s="11">
        <v>4</v>
      </c>
      <c r="B6" s="16" t="s">
        <v>15</v>
      </c>
      <c r="C6" s="13">
        <v>20</v>
      </c>
      <c r="D6" s="17" t="s">
        <v>16</v>
      </c>
      <c r="E6" s="14" t="s">
        <v>17</v>
      </c>
      <c r="F6" s="15"/>
      <c r="G6" s="11">
        <v>149</v>
      </c>
      <c r="H6" s="13">
        <v>2980</v>
      </c>
      <c r="I6" s="24" t="str">
        <f>_xlfn.DISPIMG("ID_8AB12297FA6A4A72B531AE5A6D95FE23",1)</f>
        <v>=DISPIMG("ID_8AB12297FA6A4A72B531AE5A6D95FE23",1)</v>
      </c>
    </row>
    <row r="7" ht="102" customHeight="1" spans="1:9">
      <c r="A7" s="11">
        <v>5</v>
      </c>
      <c r="B7" s="16" t="s">
        <v>18</v>
      </c>
      <c r="C7" s="13">
        <v>150</v>
      </c>
      <c r="D7" s="13" t="s">
        <v>13</v>
      </c>
      <c r="E7" s="14" t="s">
        <v>19</v>
      </c>
      <c r="F7" s="15"/>
      <c r="G7" s="11">
        <v>110</v>
      </c>
      <c r="H7" s="13">
        <v>16500</v>
      </c>
      <c r="I7" s="24"/>
    </row>
    <row r="8" ht="102" customHeight="1" spans="1:9">
      <c r="A8" s="11">
        <v>6</v>
      </c>
      <c r="B8" s="16" t="s">
        <v>18</v>
      </c>
      <c r="C8" s="13">
        <v>20</v>
      </c>
      <c r="D8" s="13" t="s">
        <v>13</v>
      </c>
      <c r="E8" s="14" t="s">
        <v>19</v>
      </c>
      <c r="F8" s="15"/>
      <c r="G8" s="11">
        <v>160</v>
      </c>
      <c r="H8" s="13">
        <v>3200</v>
      </c>
      <c r="I8" s="24"/>
    </row>
    <row r="9" ht="114" customHeight="1" spans="1:9">
      <c r="A9" s="11">
        <v>7</v>
      </c>
      <c r="B9" s="18" t="s">
        <v>20</v>
      </c>
      <c r="C9" s="13">
        <v>100</v>
      </c>
      <c r="D9" s="13" t="s">
        <v>13</v>
      </c>
      <c r="E9" s="14" t="s">
        <v>21</v>
      </c>
      <c r="F9" s="15"/>
      <c r="G9" s="11">
        <v>98</v>
      </c>
      <c r="H9" s="13">
        <v>9800</v>
      </c>
      <c r="I9" s="24" t="str">
        <f>_xlfn.DISPIMG("ID_B23DA899E255436289B5919B809E8353",1)</f>
        <v>=DISPIMG("ID_B23DA899E255436289B5919B809E8353",1)</v>
      </c>
    </row>
    <row r="10" ht="70" customHeight="1" spans="1:9">
      <c r="A10" s="11">
        <v>8</v>
      </c>
      <c r="B10" s="16" t="s">
        <v>22</v>
      </c>
      <c r="C10" s="13">
        <v>2</v>
      </c>
      <c r="D10" s="13" t="s">
        <v>13</v>
      </c>
      <c r="E10" s="14" t="s">
        <v>23</v>
      </c>
      <c r="F10" s="15"/>
      <c r="G10" s="11">
        <v>275</v>
      </c>
      <c r="H10" s="13">
        <v>550</v>
      </c>
      <c r="I10" s="24" t="str">
        <f>_xlfn.DISPIMG("ID_D41BAABF40884D2DAEA14A27784C2B96",1)</f>
        <v>=DISPIMG("ID_D41BAABF40884D2DAEA14A27784C2B96",1)</v>
      </c>
    </row>
    <row r="11" ht="78" customHeight="1" spans="1:9">
      <c r="A11" s="11">
        <v>9</v>
      </c>
      <c r="B11" s="16" t="s">
        <v>24</v>
      </c>
      <c r="C11" s="13">
        <v>5</v>
      </c>
      <c r="D11" s="13" t="s">
        <v>13</v>
      </c>
      <c r="E11" s="14" t="s">
        <v>25</v>
      </c>
      <c r="F11" s="15"/>
      <c r="G11" s="11">
        <v>680</v>
      </c>
      <c r="H11" s="13">
        <v>3400</v>
      </c>
      <c r="I11" s="24" t="str">
        <f>_xlfn.DISPIMG("ID_D3638CB7449246FDA3D7518791417920",1)</f>
        <v>=DISPIMG("ID_D3638CB7449246FDA3D7518791417920",1)</v>
      </c>
    </row>
    <row r="12" ht="122" customHeight="1" spans="1:9">
      <c r="A12" s="11">
        <v>10</v>
      </c>
      <c r="B12" s="16" t="s">
        <v>26</v>
      </c>
      <c r="C12" s="13">
        <v>25</v>
      </c>
      <c r="D12" s="13" t="s">
        <v>13</v>
      </c>
      <c r="E12" s="14" t="s">
        <v>27</v>
      </c>
      <c r="F12" s="15"/>
      <c r="G12" s="11">
        <v>98</v>
      </c>
      <c r="H12" s="13">
        <v>2450</v>
      </c>
      <c r="I12" s="24"/>
    </row>
    <row r="13" ht="89" customHeight="1" spans="1:9">
      <c r="A13" s="11">
        <v>11</v>
      </c>
      <c r="B13" s="19" t="s">
        <v>28</v>
      </c>
      <c r="C13" s="13">
        <v>5</v>
      </c>
      <c r="D13" s="17" t="s">
        <v>13</v>
      </c>
      <c r="E13" s="14" t="s">
        <v>29</v>
      </c>
      <c r="F13" s="15"/>
      <c r="G13" s="11">
        <v>158</v>
      </c>
      <c r="H13" s="13">
        <v>790</v>
      </c>
      <c r="I13" s="24" t="str">
        <f t="shared" ref="I13:I15" si="0">_xlfn.DISPIMG("ID_A1FACC3BA238491D9F6DA26948BAC30A",1)</f>
        <v>=DISPIMG("ID_A1FACC3BA238491D9F6DA26948BAC30A",1)</v>
      </c>
    </row>
    <row r="14" ht="89" customHeight="1" spans="1:9">
      <c r="A14" s="11">
        <v>12</v>
      </c>
      <c r="B14" s="19" t="s">
        <v>30</v>
      </c>
      <c r="C14" s="13">
        <v>6</v>
      </c>
      <c r="D14" s="17" t="s">
        <v>13</v>
      </c>
      <c r="E14" s="14" t="s">
        <v>31</v>
      </c>
      <c r="F14" s="15"/>
      <c r="G14" s="11">
        <v>243</v>
      </c>
      <c r="H14" s="13">
        <v>1458</v>
      </c>
      <c r="I14" s="24" t="str">
        <f t="shared" si="0"/>
        <v>=DISPIMG("ID_A1FACC3BA238491D9F6DA26948BAC30A",1)</v>
      </c>
    </row>
    <row r="15" ht="89" customHeight="1" spans="1:9">
      <c r="A15" s="11">
        <v>13</v>
      </c>
      <c r="B15" s="19" t="s">
        <v>32</v>
      </c>
      <c r="C15" s="13">
        <v>6</v>
      </c>
      <c r="D15" s="17" t="s">
        <v>13</v>
      </c>
      <c r="E15" s="14" t="s">
        <v>33</v>
      </c>
      <c r="F15" s="15"/>
      <c r="G15" s="11">
        <v>263</v>
      </c>
      <c r="H15" s="13">
        <v>1578</v>
      </c>
      <c r="I15" s="24" t="str">
        <f t="shared" si="0"/>
        <v>=DISPIMG("ID_A1FACC3BA238491D9F6DA26948BAC30A",1)</v>
      </c>
    </row>
    <row r="16" ht="89" customHeight="1" spans="1:9">
      <c r="A16" s="11">
        <v>14</v>
      </c>
      <c r="B16" s="16" t="s">
        <v>34</v>
      </c>
      <c r="C16" s="13">
        <v>50</v>
      </c>
      <c r="D16" s="13" t="s">
        <v>35</v>
      </c>
      <c r="E16" s="14" t="s">
        <v>36</v>
      </c>
      <c r="F16" s="15"/>
      <c r="G16" s="11">
        <v>119</v>
      </c>
      <c r="H16" s="13">
        <v>5950</v>
      </c>
      <c r="I16" s="24"/>
    </row>
    <row r="17" ht="78" customHeight="1" spans="1:9">
      <c r="A17" s="11">
        <v>15</v>
      </c>
      <c r="B17" s="18" t="s">
        <v>37</v>
      </c>
      <c r="C17" s="13">
        <v>55</v>
      </c>
      <c r="D17" s="13" t="s">
        <v>38</v>
      </c>
      <c r="E17" s="14" t="s">
        <v>39</v>
      </c>
      <c r="F17" s="15"/>
      <c r="G17" s="11">
        <v>63</v>
      </c>
      <c r="H17" s="13">
        <v>3465</v>
      </c>
      <c r="I17" s="24" t="str">
        <f>_xlfn.DISPIMG("ID_BC4DAEB321884958A36BC68D994F5CFF",1)</f>
        <v>=DISPIMG("ID_BC4DAEB321884958A36BC68D994F5CFF",1)</v>
      </c>
    </row>
    <row r="18" ht="124" customHeight="1" spans="1:9">
      <c r="A18" s="11">
        <v>16</v>
      </c>
      <c r="B18" s="16" t="s">
        <v>40</v>
      </c>
      <c r="C18" s="13">
        <v>4</v>
      </c>
      <c r="D18" s="13" t="s">
        <v>13</v>
      </c>
      <c r="E18" s="14" t="s">
        <v>41</v>
      </c>
      <c r="F18" s="15"/>
      <c r="G18" s="11">
        <v>138</v>
      </c>
      <c r="H18" s="13">
        <v>552</v>
      </c>
      <c r="I18" s="24"/>
    </row>
    <row r="19" ht="124" customHeight="1" spans="1:9">
      <c r="A19" s="11">
        <v>17</v>
      </c>
      <c r="B19" s="16" t="s">
        <v>42</v>
      </c>
      <c r="C19" s="13">
        <v>4</v>
      </c>
      <c r="D19" s="13" t="s">
        <v>13</v>
      </c>
      <c r="E19" s="14" t="s">
        <v>43</v>
      </c>
      <c r="F19" s="15"/>
      <c r="G19" s="11">
        <v>60</v>
      </c>
      <c r="H19" s="13">
        <v>240</v>
      </c>
      <c r="I19" s="24"/>
    </row>
    <row r="20" ht="124" customHeight="1" spans="1:9">
      <c r="A20" s="11">
        <v>18</v>
      </c>
      <c r="B20" s="16" t="s">
        <v>44</v>
      </c>
      <c r="C20" s="13">
        <v>3</v>
      </c>
      <c r="D20" s="13" t="s">
        <v>45</v>
      </c>
      <c r="E20" s="14" t="s">
        <v>46</v>
      </c>
      <c r="F20" s="15"/>
      <c r="G20" s="11">
        <v>420</v>
      </c>
      <c r="H20" s="13">
        <v>1260</v>
      </c>
      <c r="I20" s="24"/>
    </row>
    <row r="21" ht="60" customHeight="1" spans="1:9">
      <c r="A21" s="11">
        <v>19</v>
      </c>
      <c r="B21" s="18" t="s">
        <v>47</v>
      </c>
      <c r="C21" s="13">
        <v>20</v>
      </c>
      <c r="D21" s="13" t="s">
        <v>48</v>
      </c>
      <c r="E21" s="14" t="s">
        <v>49</v>
      </c>
      <c r="F21" s="15"/>
      <c r="G21" s="11">
        <v>45</v>
      </c>
      <c r="H21" s="13">
        <v>900</v>
      </c>
      <c r="I21" s="24"/>
    </row>
    <row r="22" ht="72" customHeight="1" spans="1:9">
      <c r="A22" s="11">
        <v>20</v>
      </c>
      <c r="B22" s="19" t="s">
        <v>50</v>
      </c>
      <c r="C22" s="13">
        <v>30</v>
      </c>
      <c r="D22" s="17" t="s">
        <v>13</v>
      </c>
      <c r="E22" s="14" t="s">
        <v>51</v>
      </c>
      <c r="F22" s="15"/>
      <c r="G22" s="11">
        <v>27</v>
      </c>
      <c r="H22" s="13">
        <v>810</v>
      </c>
      <c r="I22" s="24"/>
    </row>
    <row r="23" customHeight="1" spans="7:8">
      <c r="G23" s="20" t="s">
        <v>52</v>
      </c>
      <c r="H23" s="1">
        <f>SUM(H3:H22)</f>
        <v>64651</v>
      </c>
    </row>
    <row r="24" customHeight="1" spans="1:6">
      <c r="A24" s="21"/>
      <c r="B24" s="21"/>
      <c r="C24" s="22"/>
      <c r="D24" s="21"/>
      <c r="E24" s="23"/>
      <c r="F24" s="23"/>
    </row>
  </sheetData>
  <mergeCells count="22">
    <mergeCell ref="A1:I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璇</cp:lastModifiedBy>
  <dcterms:created xsi:type="dcterms:W3CDTF">2006-09-16T00:00:00Z</dcterms:created>
  <dcterms:modified xsi:type="dcterms:W3CDTF">2025-07-03T07:36:54Z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1058B0995E04443EA20662F7547808E7</vt:lpwstr>
  </property>
</Properties>
</file>